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95" yWindow="4920" windowWidth="24240" windowHeight="137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29" i="1"/>
  <c r="D31" i="1" l="1"/>
  <c r="C9" i="1"/>
  <c r="B9" i="1"/>
  <c r="C14" i="1"/>
  <c r="C29" i="1" s="1"/>
  <c r="C31" i="1" l="1"/>
  <c r="C34" i="1" s="1"/>
  <c r="B29" i="1" l="1"/>
  <c r="B31" i="1" l="1"/>
</calcChain>
</file>

<file path=xl/sharedStrings.xml><?xml version="1.0" encoding="utf-8"?>
<sst xmlns="http://schemas.openxmlformats.org/spreadsheetml/2006/main" count="36" uniqueCount="33">
  <si>
    <t>Background checks</t>
  </si>
  <si>
    <t>Other Income</t>
  </si>
  <si>
    <t>TOTAL INCOME</t>
  </si>
  <si>
    <t>Accounting</t>
  </si>
  <si>
    <t>Administration</t>
  </si>
  <si>
    <t>Communications</t>
  </si>
  <si>
    <t>Convocation expenses</t>
  </si>
  <si>
    <t>Education</t>
  </si>
  <si>
    <t>Habits</t>
  </si>
  <si>
    <t>Liability Insurance</t>
  </si>
  <si>
    <t>Member Support</t>
  </si>
  <si>
    <t>TOTAL EXPENSES</t>
  </si>
  <si>
    <t>Pledges</t>
  </si>
  <si>
    <t>NAECC Dues</t>
  </si>
  <si>
    <t>Gifts &amp; Donations</t>
  </si>
  <si>
    <t>Taxes</t>
  </si>
  <si>
    <t>FY 2019-2020</t>
  </si>
  <si>
    <t>Superior travel</t>
  </si>
  <si>
    <t>Member Travel</t>
  </si>
  <si>
    <t>BUDGET</t>
  </si>
  <si>
    <t>ACTUAL</t>
  </si>
  <si>
    <t>FULL YEAR</t>
  </si>
  <si>
    <t>BUDGET VERSUS ACTUAL</t>
  </si>
  <si>
    <t>NET INCOME(LOSS)</t>
  </si>
  <si>
    <t>Interest Income</t>
  </si>
  <si>
    <t>Chaplain Expenses</t>
  </si>
  <si>
    <t>Less: Bequest</t>
  </si>
  <si>
    <t>Operating Income(Loss)</t>
  </si>
  <si>
    <t>Draft Budget</t>
  </si>
  <si>
    <t>2020-21</t>
  </si>
  <si>
    <t>Abbot's Discretionary Fund</t>
  </si>
  <si>
    <t>N/A</t>
  </si>
  <si>
    <t xml:space="preserve">NAECC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</si>
</sst>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i/>
      <sz val="10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9" fontId="2" fillId="0" borderId="0" xfId="1" applyNumberFormat="1" applyFont="1" applyBorder="1"/>
    <xf numFmtId="43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2" fillId="0" borderId="0" xfId="0" applyFont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0" xfId="0" applyFont="1" applyFill="1" applyBorder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6" fillId="0" borderId="1" xfId="1" applyNumberFormat="1" applyFont="1" applyBorder="1"/>
    <xf numFmtId="43" fontId="3" fillId="0" borderId="2" xfId="0" applyNumberFormat="1" applyFont="1" applyBorder="1"/>
    <xf numFmtId="43" fontId="6" fillId="0" borderId="1" xfId="1" applyNumberFormat="1" applyFont="1" applyFill="1" applyBorder="1"/>
    <xf numFmtId="43" fontId="6" fillId="0" borderId="3" xfId="0" applyNumberFormat="1" applyFont="1" applyBorder="1"/>
    <xf numFmtId="43" fontId="3" fillId="0" borderId="1" xfId="0" applyNumberFormat="1" applyFont="1" applyBorder="1"/>
    <xf numFmtId="43" fontId="3" fillId="0" borderId="4" xfId="0" applyNumberFormat="1" applyFont="1" applyBorder="1"/>
    <xf numFmtId="43" fontId="3" fillId="0" borderId="1" xfId="0" applyNumberFormat="1" applyFont="1" applyBorder="1" applyAlignment="1">
      <alignment horizontal="right"/>
    </xf>
    <xf numFmtId="43" fontId="3" fillId="0" borderId="4" xfId="0" applyNumberFormat="1" applyFont="1" applyFill="1" applyBorder="1"/>
    <xf numFmtId="43" fontId="4" fillId="0" borderId="2" xfId="0" applyNumberFormat="1" applyFont="1" applyBorder="1" applyAlignment="1">
      <alignment horizontal="center"/>
    </xf>
    <xf numFmtId="0" fontId="3" fillId="0" borderId="1" xfId="0" applyFont="1" applyBorder="1"/>
    <xf numFmtId="43" fontId="7" fillId="0" borderId="1" xfId="0" applyNumberFormat="1" applyFont="1" applyBorder="1"/>
    <xf numFmtId="43" fontId="2" fillId="0" borderId="1" xfId="0" applyNumberFormat="1" applyFont="1" applyBorder="1" applyAlignment="1">
      <alignment horizontal="right"/>
    </xf>
    <xf numFmtId="43" fontId="6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30" zoomScaleNormal="130" workbookViewId="0">
      <selection activeCell="F17" sqref="F17"/>
    </sheetView>
  </sheetViews>
  <sheetFormatPr defaultRowHeight="12.75" x14ac:dyDescent="0.2"/>
  <cols>
    <col min="1" max="1" width="24.140625" style="3" customWidth="1"/>
    <col min="2" max="4" width="15.7109375" style="2" customWidth="1"/>
    <col min="5" max="5" width="9.140625" style="3"/>
    <col min="6" max="6" width="11.140625" style="3" bestFit="1" customWidth="1"/>
    <col min="7" max="7" width="11.85546875" style="3" bestFit="1" customWidth="1"/>
    <col min="8" max="16384" width="9.140625" style="3"/>
  </cols>
  <sheetData>
    <row r="1" spans="1:5" x14ac:dyDescent="0.2">
      <c r="A1" s="1" t="s">
        <v>22</v>
      </c>
    </row>
    <row r="2" spans="1:5" x14ac:dyDescent="0.2">
      <c r="A2" s="4" t="s">
        <v>16</v>
      </c>
    </row>
    <row r="3" spans="1:5" x14ac:dyDescent="0.2">
      <c r="B3" s="11" t="s">
        <v>21</v>
      </c>
      <c r="C3" s="24"/>
      <c r="D3" s="11" t="s">
        <v>28</v>
      </c>
      <c r="E3" s="22"/>
    </row>
    <row r="4" spans="1:5" x14ac:dyDescent="0.2">
      <c r="B4" s="12" t="s">
        <v>19</v>
      </c>
      <c r="C4" s="12" t="s">
        <v>20</v>
      </c>
      <c r="D4" s="21" t="s">
        <v>29</v>
      </c>
      <c r="E4" s="22"/>
    </row>
    <row r="5" spans="1:5" x14ac:dyDescent="0.2">
      <c r="A5" s="5"/>
      <c r="B5" s="13"/>
      <c r="C5" s="17"/>
      <c r="D5" s="17"/>
      <c r="E5" s="22"/>
    </row>
    <row r="6" spans="1:5" x14ac:dyDescent="0.2">
      <c r="A6" s="6" t="s">
        <v>12</v>
      </c>
      <c r="B6" s="13">
        <v>28755</v>
      </c>
      <c r="C6" s="25">
        <v>24614</v>
      </c>
      <c r="D6" s="17">
        <v>23500</v>
      </c>
      <c r="E6" s="22"/>
    </row>
    <row r="7" spans="1:5" x14ac:dyDescent="0.2">
      <c r="A7" s="6" t="s">
        <v>24</v>
      </c>
      <c r="B7" s="13">
        <v>500</v>
      </c>
      <c r="C7" s="17">
        <v>150.91</v>
      </c>
      <c r="D7" s="17">
        <v>200</v>
      </c>
      <c r="E7" s="22"/>
    </row>
    <row r="8" spans="1:5" x14ac:dyDescent="0.2">
      <c r="A8" s="6" t="s">
        <v>1</v>
      </c>
      <c r="B8" s="14"/>
      <c r="C8" s="14">
        <v>74225.14</v>
      </c>
      <c r="D8" s="14"/>
      <c r="E8" s="22"/>
    </row>
    <row r="9" spans="1:5" x14ac:dyDescent="0.2">
      <c r="A9" s="7" t="s">
        <v>2</v>
      </c>
      <c r="B9" s="13">
        <f>SUM(B6:B8)</f>
        <v>29255</v>
      </c>
      <c r="C9" s="13">
        <f t="shared" ref="C9" si="0">SUM(C6:C8)</f>
        <v>98990.05</v>
      </c>
      <c r="D9" s="13">
        <f>SUM(D6:D8)</f>
        <v>23700</v>
      </c>
      <c r="E9" s="22"/>
    </row>
    <row r="10" spans="1:5" x14ac:dyDescent="0.2">
      <c r="B10" s="13"/>
      <c r="C10" s="17"/>
      <c r="D10" s="17"/>
      <c r="E10" s="22"/>
    </row>
    <row r="11" spans="1:5" x14ac:dyDescent="0.2">
      <c r="A11" s="6"/>
      <c r="B11" s="13"/>
      <c r="C11" s="17"/>
      <c r="D11" s="17"/>
      <c r="E11" s="22"/>
    </row>
    <row r="12" spans="1:5" x14ac:dyDescent="0.2">
      <c r="A12" s="3" t="s">
        <v>30</v>
      </c>
      <c r="B12" s="13"/>
      <c r="C12" s="17"/>
      <c r="D12" s="17">
        <v>5107</v>
      </c>
      <c r="E12" s="22"/>
    </row>
    <row r="13" spans="1:5" x14ac:dyDescent="0.2">
      <c r="A13" s="6" t="s">
        <v>3</v>
      </c>
      <c r="B13" s="13">
        <v>2000</v>
      </c>
      <c r="C13" s="17">
        <v>282.39999999999998</v>
      </c>
      <c r="D13" s="17">
        <v>500</v>
      </c>
      <c r="E13" s="22"/>
    </row>
    <row r="14" spans="1:5" x14ac:dyDescent="0.2">
      <c r="A14" s="6" t="s">
        <v>4</v>
      </c>
      <c r="B14" s="13">
        <v>250</v>
      </c>
      <c r="C14" s="17">
        <f>21+77.63+168.31+32.35+106</f>
        <v>405.29</v>
      </c>
      <c r="D14" s="17">
        <v>450</v>
      </c>
      <c r="E14" s="22"/>
    </row>
    <row r="15" spans="1:5" x14ac:dyDescent="0.2">
      <c r="A15" s="6" t="s">
        <v>0</v>
      </c>
      <c r="B15" s="13">
        <v>100</v>
      </c>
      <c r="C15" s="17"/>
      <c r="D15" s="19" t="s">
        <v>31</v>
      </c>
      <c r="E15" s="22"/>
    </row>
    <row r="16" spans="1:5" x14ac:dyDescent="0.2">
      <c r="A16" s="6" t="s">
        <v>25</v>
      </c>
      <c r="B16" s="13">
        <v>0</v>
      </c>
      <c r="C16" s="17">
        <v>299.27999999999997</v>
      </c>
      <c r="D16" s="17">
        <v>750</v>
      </c>
      <c r="E16" s="22"/>
    </row>
    <row r="17" spans="1:7" x14ac:dyDescent="0.2">
      <c r="A17" s="6" t="s">
        <v>5</v>
      </c>
      <c r="B17" s="13">
        <v>5000</v>
      </c>
      <c r="C17" s="17">
        <v>910.73</v>
      </c>
      <c r="D17" s="17">
        <v>1000</v>
      </c>
      <c r="E17" s="22"/>
    </row>
    <row r="18" spans="1:7" x14ac:dyDescent="0.2">
      <c r="A18" s="6" t="s">
        <v>6</v>
      </c>
      <c r="B18" s="15">
        <v>19450</v>
      </c>
      <c r="C18" s="17">
        <v>5285.89</v>
      </c>
      <c r="D18" s="17">
        <v>9750</v>
      </c>
      <c r="E18" s="22"/>
    </row>
    <row r="19" spans="1:7" x14ac:dyDescent="0.2">
      <c r="A19" s="6" t="s">
        <v>13</v>
      </c>
      <c r="B19" s="13">
        <v>150</v>
      </c>
      <c r="C19" s="17"/>
      <c r="D19" s="19" t="s">
        <v>31</v>
      </c>
      <c r="E19" s="22"/>
    </row>
    <row r="20" spans="1:7" x14ac:dyDescent="0.2">
      <c r="A20" s="6" t="s">
        <v>7</v>
      </c>
      <c r="B20" s="13">
        <v>1000</v>
      </c>
      <c r="C20" s="17"/>
      <c r="D20" s="17">
        <v>500</v>
      </c>
      <c r="E20" s="22"/>
    </row>
    <row r="21" spans="1:7" x14ac:dyDescent="0.2">
      <c r="A21" s="6" t="s">
        <v>14</v>
      </c>
      <c r="B21" s="13">
        <v>1050</v>
      </c>
      <c r="C21" s="17">
        <v>250</v>
      </c>
      <c r="D21" s="17">
        <v>1050</v>
      </c>
      <c r="E21" s="22"/>
    </row>
    <row r="22" spans="1:7" x14ac:dyDescent="0.2">
      <c r="A22" s="6" t="s">
        <v>8</v>
      </c>
      <c r="B22" s="13">
        <v>900</v>
      </c>
      <c r="C22" s="17">
        <v>658.66</v>
      </c>
      <c r="D22" s="17">
        <v>900</v>
      </c>
      <c r="E22" s="22"/>
    </row>
    <row r="23" spans="1:7" x14ac:dyDescent="0.2">
      <c r="A23" s="6" t="s">
        <v>9</v>
      </c>
      <c r="B23" s="13">
        <v>700</v>
      </c>
      <c r="C23" s="17">
        <v>730</v>
      </c>
      <c r="D23" s="17">
        <v>730</v>
      </c>
      <c r="E23" s="22"/>
    </row>
    <row r="24" spans="1:7" x14ac:dyDescent="0.2">
      <c r="A24" s="6" t="s">
        <v>10</v>
      </c>
      <c r="B24" s="13">
        <v>700</v>
      </c>
      <c r="C24" s="17">
        <v>-48</v>
      </c>
      <c r="D24" s="19" t="s">
        <v>31</v>
      </c>
      <c r="E24" s="22"/>
    </row>
    <row r="25" spans="1:7" x14ac:dyDescent="0.2">
      <c r="A25" s="8" t="s">
        <v>15</v>
      </c>
      <c r="B25" s="13">
        <v>13</v>
      </c>
      <c r="C25" s="17"/>
      <c r="D25" s="17">
        <v>13</v>
      </c>
      <c r="E25" s="22"/>
    </row>
    <row r="26" spans="1:7" x14ac:dyDescent="0.2">
      <c r="A26" s="8" t="s">
        <v>18</v>
      </c>
      <c r="B26" s="13">
        <v>4000</v>
      </c>
      <c r="C26" s="17">
        <v>737</v>
      </c>
      <c r="D26" s="19" t="s">
        <v>31</v>
      </c>
      <c r="E26" s="22"/>
    </row>
    <row r="27" spans="1:7" x14ac:dyDescent="0.2">
      <c r="A27" s="8" t="s">
        <v>32</v>
      </c>
      <c r="B27" s="13">
        <v>1800</v>
      </c>
      <c r="C27" s="17">
        <v>-105</v>
      </c>
      <c r="D27" s="17">
        <v>1950</v>
      </c>
      <c r="E27" s="22"/>
    </row>
    <row r="28" spans="1:7" x14ac:dyDescent="0.2">
      <c r="A28" s="8" t="s">
        <v>17</v>
      </c>
      <c r="B28" s="13">
        <v>2500</v>
      </c>
      <c r="C28" s="17"/>
      <c r="D28" s="17">
        <v>1000</v>
      </c>
      <c r="E28" s="22"/>
    </row>
    <row r="29" spans="1:7" x14ac:dyDescent="0.2">
      <c r="A29" s="9" t="s">
        <v>11</v>
      </c>
      <c r="B29" s="16">
        <f>SUM(B13:B28)</f>
        <v>39613</v>
      </c>
      <c r="C29" s="16">
        <f>SUM(C13:C28)</f>
        <v>9406.25</v>
      </c>
      <c r="D29" s="16">
        <f>SUM(D12:D28)</f>
        <v>23700</v>
      </c>
      <c r="E29" s="22"/>
    </row>
    <row r="30" spans="1:7" x14ac:dyDescent="0.2">
      <c r="B30" s="17"/>
      <c r="C30" s="17"/>
      <c r="D30" s="17"/>
      <c r="E30" s="22"/>
    </row>
    <row r="31" spans="1:7" ht="13.5" thickBot="1" x14ac:dyDescent="0.25">
      <c r="A31" s="10" t="s">
        <v>23</v>
      </c>
      <c r="B31" s="18">
        <f>B9-B29</f>
        <v>-10358</v>
      </c>
      <c r="C31" s="18">
        <f>C9-C29</f>
        <v>89583.8</v>
      </c>
      <c r="D31" s="18">
        <f>D9-D29</f>
        <v>0</v>
      </c>
      <c r="E31" s="23"/>
      <c r="F31" s="2"/>
      <c r="G31" s="2"/>
    </row>
    <row r="32" spans="1:7" ht="13.5" thickTop="1" x14ac:dyDescent="0.2">
      <c r="B32" s="19" t="s">
        <v>26</v>
      </c>
      <c r="C32" s="14">
        <v>74225.14</v>
      </c>
      <c r="D32" s="22"/>
      <c r="E32" s="22"/>
    </row>
    <row r="33" spans="2:5" x14ac:dyDescent="0.2">
      <c r="B33" s="19"/>
      <c r="C33" s="17"/>
      <c r="D33" s="22"/>
      <c r="E33" s="22"/>
    </row>
    <row r="34" spans="2:5" ht="13.5" thickBot="1" x14ac:dyDescent="0.25">
      <c r="B34" s="19" t="s">
        <v>27</v>
      </c>
      <c r="C34" s="20">
        <f>C31-C32</f>
        <v>15358.660000000003</v>
      </c>
      <c r="D34" s="22"/>
      <c r="E34" s="22"/>
    </row>
    <row r="35" spans="2:5" ht="13.5" thickTop="1" x14ac:dyDescent="0.2">
      <c r="B35" s="17"/>
      <c r="C35" s="17"/>
      <c r="D35" s="17"/>
      <c r="E35" s="2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Gerns</dc:creator>
  <cp:lastModifiedBy>Toni</cp:lastModifiedBy>
  <cp:lastPrinted>2020-05-31T23:59:59Z</cp:lastPrinted>
  <dcterms:created xsi:type="dcterms:W3CDTF">2019-05-07T13:49:42Z</dcterms:created>
  <dcterms:modified xsi:type="dcterms:W3CDTF">2020-09-18T22:56:13Z</dcterms:modified>
</cp:coreProperties>
</file>